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 tabRatio="987"/>
  </bookViews>
  <sheets>
    <sheet name="Plan1" sheetId="1" r:id="rId1"/>
    <sheet name="Plan2" sheetId="2" r:id="rId2"/>
  </sheets>
  <definedNames>
    <definedName name="_xlnm.Print_Area" localSheetId="0">Plan1!$A$1:$V$20</definedName>
    <definedName name="Excel_BuiltIn_Print_Area_1">Plan1!$A$2:$M$8</definedName>
  </definedNames>
  <calcPr calcId="144525"/>
</workbook>
</file>

<file path=xl/sharedStrings.xml><?xml version="1.0" encoding="utf-8"?>
<sst xmlns="http://schemas.openxmlformats.org/spreadsheetml/2006/main" count="88" uniqueCount="71">
  <si>
    <t>ANEXO DA RESOLUÇÃO TC N.º 8/2014</t>
  </si>
  <si>
    <t>MAPA DEMONSTRATIVO DE OBRAS E SERVIÇOS DE ENGENHARIA</t>
  </si>
  <si>
    <t>UNIDADE ORÇAMENTÁRIA: AUTARQUIA DE SERVIÇOS URBANOS DO RECIFE - CSURB</t>
  </si>
  <si>
    <t>EXERCÍCIO: 2022</t>
  </si>
  <si>
    <t>PERÍODO DE REFERÊNCIA: QUARTO TRIMESTRE DE 2022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</si>
  <si>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</si>
  <si>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</si>
  <si>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</si>
  <si>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</si>
  <si>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</si>
  <si>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</si>
  <si>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</si>
  <si>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</si>
  <si>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</si>
  <si>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</si>
  <si>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</si>
  <si>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</si>
  <si>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</si>
  <si>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</si>
  <si>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</si>
  <si>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</si>
  <si>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</si>
  <si>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</si>
  <si>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</si>
  <si>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</si>
  <si>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 / PARALIZAÇÃO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</si>
  <si>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</si>
  <si>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</si>
  <si>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</si>
  <si>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</si>
  <si>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</si>
  <si>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</si>
  <si>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</si>
  <si>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CARTA CONVITE Nº10/2019</t>
  </si>
  <si>
    <t>ESTUDOS E PROJETOS DE URBANISMO, ARQUITETURA E COMPLEMENTARES PARA A REFORMA COM INCLUSÃO DE COBERTA PARA O PÁTIO DE FEIRA DE CASA AMARELA</t>
  </si>
  <si>
    <t>15.289.250/001-60</t>
  </si>
  <si>
    <t>GEOMETRIE PROJETOS E SERVIÇOS DE URBANISMO E ARQUITETURA LTDA</t>
  </si>
  <si>
    <t>005/2020</t>
  </si>
  <si>
    <t>60 DIAS</t>
  </si>
  <si>
    <t>48O DIAS</t>
  </si>
  <si>
    <t>RETOMADA</t>
  </si>
  <si>
    <t>TOMADA DE PREÇO Nº 002/2021</t>
  </si>
  <si>
    <t>OBRAS DE REFORMA NO MERCADO DE CASA AMARELA</t>
  </si>
  <si>
    <t>892701/2019</t>
  </si>
  <si>
    <t>22000 – MINISTÉRIO DA AGRICULTURA, PECUÁRIA E ABASTECIMENTO</t>
  </si>
  <si>
    <t>07.811.641./0001-75</t>
  </si>
  <si>
    <t>MARINHO CONSTRUÇÕES LTDA.</t>
  </si>
  <si>
    <t>002/2022</t>
  </si>
  <si>
    <t>120 DIAS</t>
  </si>
  <si>
    <t>CONCLUÍDO</t>
  </si>
  <si>
    <t>TOMADA DE PREÇO Nº 002/2022</t>
  </si>
  <si>
    <t>CONTRATAÇÃO DE EMPRESA DE ENGENHARIA PARA INSTALAÇÃO DE BRISES, COM REFORÇO ESTRUTURAL NA FEIRA NOVA DE NOVA DESCOBERTA</t>
  </si>
  <si>
    <t>ADEPE - AGÊNCIA DE DESESVILVIMENTO DE PERNAMBUCO</t>
  </si>
  <si>
    <t>012/2022</t>
  </si>
  <si>
    <t>CONTRATO DESTRATADO</t>
  </si>
  <si>
    <t>TOMADA DE PREÇO Nº 003/2022</t>
  </si>
  <si>
    <t>CONTRATAÇÃO DE EMPRESA DE ENGENHARIA PARA EXECUÇÃO DO REFORÇO ESTRUTURAL NA EDIFICAÇÃO, BEM COMO A INSTALAÇÃO DE BRISES NAS LATERAIS DA COBERTA DA FEIRA NOVA DE AFOGADOS</t>
  </si>
  <si>
    <t>10.811.370/0001-62</t>
  </si>
  <si>
    <t>GUERRA CONSTRUÇÕES LTDA</t>
  </si>
  <si>
    <t>014/2022</t>
  </si>
  <si>
    <t>OBRA DESTRATADA</t>
  </si>
  <si>
    <t>TOMADA DE PREÇO Nº 004/2022</t>
  </si>
  <si>
    <t>CONTRATAÇÃO DE EMPRESA DE ENGENHARIA PARA EXECUÇÃO DE OBRA DE REFORMA DA FEIRA LIVRE DE RODA DE FOGO</t>
  </si>
  <si>
    <t>015/2022</t>
  </si>
  <si>
    <t>EM ANDAMENTO</t>
  </si>
  <si>
    <t xml:space="preserve">CONCORRÊNCIA PÚBLICA Nº 001/2022 </t>
  </si>
  <si>
    <t>CONTRATAÇÃO DE EMPRESA DE ENGENHARIA PARA FORNECIMENTO E MONTAGEM DE BRISES DE ALUMÍNIO COM ESTRUTURA AUXILIAR DE SUPORTE, INSTALADOS COM MÃO DE OBRA ESPECIALIZADA NO PÁTIO DE FEIRA DO CAIS DE SANTA RITA</t>
  </si>
  <si>
    <t>013/2022</t>
  </si>
  <si>
    <t xml:space="preserve">CONCORRÊNCIA PÚBLICA Nº 002/2022 </t>
  </si>
  <si>
    <t>CONTRATAÇÃO DE EMPRESA DE ENGENHARIA PARA EXECUÇÃO DE OBRAS REQUALIFICAÇÃO DO MERCADO DE NOVA DESCOBERTA</t>
  </si>
  <si>
    <t>016/2022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</si>
</sst>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d\-mmm\-yy;@"/>
    <numFmt numFmtId="181" formatCode="0&quot; DIAS&quot;"/>
  </numFmts>
  <fonts count="28">
    <font>
      <sz val="10"/>
      <name val="Arial"/>
      <charset val="134"/>
    </font>
    <font>
      <sz val="7"/>
      <color rgb="FF1F497D"/>
      <name val="Arial"/>
      <charset val="134"/>
    </font>
    <font>
      <sz val="5"/>
      <color rgb="FF1F497D"/>
      <name val="Arial"/>
      <charset val="1"/>
    </font>
    <font>
      <sz val="10"/>
      <color rgb="FF1F497D"/>
      <name val="Arial"/>
      <charset val="134"/>
    </font>
    <font>
      <sz val="12"/>
      <color rgb="FF1F497D"/>
      <name val="Arial"/>
      <charset val="134"/>
    </font>
    <font>
      <b/>
      <sz val="10"/>
      <color rgb="FF1F497D"/>
      <name val="Arial"/>
      <charset val="134"/>
    </font>
    <font>
      <b/>
      <sz val="5"/>
      <color rgb="FF1F497D"/>
      <name val="Arial"/>
      <charset val="134"/>
    </font>
    <font>
      <sz val="5"/>
      <color rgb="FF1F497D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7" fontId="6" fillId="2" borderId="3" xfId="2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77" fontId="6" fillId="2" borderId="2" xfId="2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19"/>
  <sheetViews>
    <sheetView showGridLines="0" tabSelected="1" view="pageBreakPreview" zoomScale="145" zoomScaleNormal="120" workbookViewId="0">
      <selection activeCell="A7" sqref="A7:G7"/>
    </sheetView>
  </sheetViews>
  <sheetFormatPr defaultColWidth="9" defaultRowHeight="12.5"/>
  <cols>
    <col min="1" max="1" width="8.85454545454546" style="3" customWidth="1"/>
    <col min="2" max="2" width="26.2818181818182" style="3" customWidth="1"/>
    <col min="3" max="3" width="7.85454545454545" style="3" customWidth="1"/>
    <col min="4" max="4" width="13.5727272727273" style="3"/>
    <col min="5" max="5" width="4.28181818181818" style="3"/>
    <col min="6" max="6" width="4.42727272727273" style="3" customWidth="1"/>
    <col min="7" max="7" width="11.4272727272727" style="3" customWidth="1"/>
    <col min="8" max="8" width="10.4272727272727" style="3" customWidth="1"/>
    <col min="9" max="9" width="5.85454545454545" style="3" customWidth="1"/>
    <col min="10" max="10" width="5.42727272727273" style="3"/>
    <col min="11" max="11" width="5" style="3"/>
    <col min="12" max="12" width="7.85454545454545" style="3" customWidth="1"/>
    <col min="13" max="13" width="8.70909090909091" style="3"/>
    <col min="14" max="14" width="5" style="3"/>
    <col min="15" max="15" width="7" style="3"/>
    <col min="16" max="16" width="6.28181818181818" style="3"/>
    <col min="17" max="17" width="6.70909090909091" style="3" customWidth="1"/>
    <col min="18" max="18" width="7.13636363636364" style="3"/>
    <col min="19" max="19" width="8" style="3"/>
    <col min="20" max="20" width="9" style="3" customWidth="1"/>
    <col min="21" max="21" width="8.28181818181818" style="3"/>
    <col min="22" max="22" width="7.85454545454545" style="3" customWidth="1"/>
    <col min="23" max="1025" width="8.70909090909091" style="3"/>
  </cols>
  <sheetData>
    <row r="1" spans="1:10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4:1024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ht="15.5" spans="1:102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13" spans="1:1024">
      <c r="A5" s="6"/>
      <c r="B5" s="6"/>
      <c r="C5" s="6"/>
      <c r="D5" s="6"/>
      <c r="E5" s="7"/>
      <c r="F5" s="7"/>
      <c r="G5"/>
      <c r="H5"/>
      <c r="I5"/>
      <c r="J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ht="13" spans="1:1024">
      <c r="A6" s="7" t="s">
        <v>2</v>
      </c>
      <c r="B6" s="7"/>
      <c r="C6" s="7"/>
      <c r="D6" s="7"/>
      <c r="E6" s="7"/>
      <c r="F6" s="7"/>
      <c r="G6"/>
      <c r="H6"/>
      <c r="I6"/>
      <c r="J6"/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ht="13" spans="1:1024">
      <c r="A7" s="6" t="s">
        <v>3</v>
      </c>
      <c r="B7" s="6"/>
      <c r="C7" s="6"/>
      <c r="D7" s="6"/>
      <c r="E7" s="6"/>
      <c r="F7" s="6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ht="13" spans="1:1024">
      <c r="A8" s="6" t="s">
        <v>4</v>
      </c>
      <c r="B8" s="6"/>
      <c r="C8" s="6"/>
      <c r="D8" s="6"/>
      <c r="E8" s="6"/>
      <c r="F8" s="6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1" customFormat="1" ht="9"/>
    <row r="10" s="1" customFormat="1" ht="9" spans="1:22">
      <c r="A10" s="8" t="s">
        <v>5</v>
      </c>
      <c r="B10" s="8" t="s">
        <v>6</v>
      </c>
      <c r="C10" s="9" t="s">
        <v>7</v>
      </c>
      <c r="D10" s="9"/>
      <c r="E10" s="9"/>
      <c r="F10" s="9"/>
      <c r="G10" s="10" t="s">
        <v>8</v>
      </c>
      <c r="H10" s="10"/>
      <c r="I10" s="10"/>
      <c r="J10" s="10"/>
      <c r="K10" s="22" t="s">
        <v>9</v>
      </c>
      <c r="L10" s="23"/>
      <c r="M10" s="23"/>
      <c r="N10" s="24" t="s">
        <v>10</v>
      </c>
      <c r="O10" s="24"/>
      <c r="P10" s="25" t="s">
        <v>11</v>
      </c>
      <c r="Q10" s="31" t="s">
        <v>12</v>
      </c>
      <c r="R10" s="31"/>
      <c r="S10" s="31"/>
      <c r="T10" s="31"/>
      <c r="U10" s="32" t="s">
        <v>13</v>
      </c>
      <c r="V10" s="24" t="s">
        <v>14</v>
      </c>
    </row>
    <row r="11" spans="1:22">
      <c r="A11" s="11" t="s">
        <v>15</v>
      </c>
      <c r="B11" s="11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20</v>
      </c>
      <c r="H11" s="9" t="s">
        <v>21</v>
      </c>
      <c r="I11" s="9" t="s">
        <v>17</v>
      </c>
      <c r="J11" s="9" t="s">
        <v>22</v>
      </c>
      <c r="K11" s="9" t="s">
        <v>23</v>
      </c>
      <c r="L11" s="9" t="s">
        <v>24</v>
      </c>
      <c r="M11" s="9" t="s">
        <v>25</v>
      </c>
      <c r="N11" s="9" t="s">
        <v>26</v>
      </c>
      <c r="O11" s="9" t="s">
        <v>27</v>
      </c>
      <c r="P11" s="25"/>
      <c r="Q11" s="9" t="s">
        <v>28</v>
      </c>
      <c r="R11" s="9" t="s">
        <v>29</v>
      </c>
      <c r="S11" s="9" t="s">
        <v>30</v>
      </c>
      <c r="T11" s="9" t="s">
        <v>31</v>
      </c>
      <c r="U11" s="32"/>
      <c r="V11" s="24"/>
    </row>
    <row r="12" spans="1:22">
      <c r="A12" s="12"/>
      <c r="B12" s="12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5"/>
      <c r="Q12" s="9"/>
      <c r="R12" s="9"/>
      <c r="S12" s="9"/>
      <c r="T12" s="9"/>
      <c r="U12" s="32"/>
      <c r="V12" s="24"/>
    </row>
    <row r="13" ht="35" spans="1:22">
      <c r="A13" s="9" t="s">
        <v>33</v>
      </c>
      <c r="B13" s="13" t="s">
        <v>34</v>
      </c>
      <c r="C13" s="14"/>
      <c r="D13" s="14"/>
      <c r="E13" s="14"/>
      <c r="F13" s="14"/>
      <c r="G13" s="15" t="s">
        <v>35</v>
      </c>
      <c r="H13" s="9" t="s">
        <v>36</v>
      </c>
      <c r="I13" s="15" t="s">
        <v>37</v>
      </c>
      <c r="J13" s="26">
        <v>44097</v>
      </c>
      <c r="K13" s="25" t="s">
        <v>38</v>
      </c>
      <c r="L13" s="27">
        <v>98180.82</v>
      </c>
      <c r="M13" s="26">
        <v>44910</v>
      </c>
      <c r="N13" s="25" t="s">
        <v>39</v>
      </c>
      <c r="O13" s="14"/>
      <c r="P13" s="14"/>
      <c r="Q13" s="14"/>
      <c r="R13" s="33">
        <v>24545.2</v>
      </c>
      <c r="S13" s="33">
        <f>L13-R13</f>
        <v>73635.62</v>
      </c>
      <c r="T13" s="33">
        <f>R13+S13</f>
        <v>98180.82</v>
      </c>
      <c r="U13" s="33">
        <f>T13</f>
        <v>98180.82</v>
      </c>
      <c r="V13" s="9" t="s">
        <v>40</v>
      </c>
    </row>
    <row r="14" s="2" customFormat="1" ht="21" spans="1:22">
      <c r="A14" s="16" t="s">
        <v>41</v>
      </c>
      <c r="B14" s="17" t="s">
        <v>42</v>
      </c>
      <c r="C14" s="18" t="s">
        <v>43</v>
      </c>
      <c r="D14" s="17" t="s">
        <v>44</v>
      </c>
      <c r="E14" s="19"/>
      <c r="F14" s="19"/>
      <c r="G14" s="20" t="s">
        <v>45</v>
      </c>
      <c r="H14" s="17" t="s">
        <v>46</v>
      </c>
      <c r="I14" s="20" t="s">
        <v>47</v>
      </c>
      <c r="J14" s="28">
        <f>44434+127+26</f>
        <v>44587</v>
      </c>
      <c r="K14" s="18" t="s">
        <v>48</v>
      </c>
      <c r="L14" s="29">
        <v>232271.4</v>
      </c>
      <c r="M14" s="28">
        <f>44434+127+26+120</f>
        <v>44707</v>
      </c>
      <c r="N14" s="18" t="s">
        <v>48</v>
      </c>
      <c r="O14" s="29"/>
      <c r="P14" s="19"/>
      <c r="Q14" s="19"/>
      <c r="R14" s="34">
        <v>131138.45</v>
      </c>
      <c r="S14" s="34">
        <v>131138.45</v>
      </c>
      <c r="T14" s="34">
        <v>131138.45</v>
      </c>
      <c r="U14" s="34">
        <f>80381.21+131138.45</f>
        <v>211519.66</v>
      </c>
      <c r="V14" s="16" t="s">
        <v>49</v>
      </c>
    </row>
    <row r="15" s="2" customFormat="1" ht="21" spans="1:24">
      <c r="A15" s="16" t="s">
        <v>50</v>
      </c>
      <c r="B15" s="17" t="s">
        <v>51</v>
      </c>
      <c r="C15" s="18"/>
      <c r="D15" s="17" t="s">
        <v>52</v>
      </c>
      <c r="E15" s="19"/>
      <c r="F15" s="19"/>
      <c r="G15" s="20" t="s">
        <v>45</v>
      </c>
      <c r="H15" s="17" t="s">
        <v>46</v>
      </c>
      <c r="I15" s="20" t="s">
        <v>53</v>
      </c>
      <c r="J15" s="28">
        <v>44833</v>
      </c>
      <c r="K15" s="30">
        <v>150</v>
      </c>
      <c r="L15" s="29">
        <v>383202.24</v>
      </c>
      <c r="M15" s="28"/>
      <c r="N15" s="18"/>
      <c r="O15" s="29"/>
      <c r="P15" s="19"/>
      <c r="Q15" s="19"/>
      <c r="R15" s="34">
        <v>0</v>
      </c>
      <c r="S15" s="34"/>
      <c r="T15" s="34">
        <v>0</v>
      </c>
      <c r="U15" s="34"/>
      <c r="V15" s="16" t="s">
        <v>54</v>
      </c>
      <c r="X15" s="35">
        <f>J15+K15</f>
        <v>44983</v>
      </c>
    </row>
    <row r="16" s="2" customFormat="1" ht="35" spans="1:24">
      <c r="A16" s="16" t="s">
        <v>55</v>
      </c>
      <c r="B16" s="17" t="s">
        <v>56</v>
      </c>
      <c r="C16" s="18"/>
      <c r="D16" s="17" t="s">
        <v>52</v>
      </c>
      <c r="E16" s="19"/>
      <c r="F16" s="19"/>
      <c r="G16" s="20" t="s">
        <v>57</v>
      </c>
      <c r="H16" s="17" t="s">
        <v>58</v>
      </c>
      <c r="I16" s="20" t="s">
        <v>59</v>
      </c>
      <c r="J16" s="28">
        <v>44839</v>
      </c>
      <c r="K16" s="30">
        <v>120</v>
      </c>
      <c r="L16" s="29">
        <v>269104.24</v>
      </c>
      <c r="M16" s="28">
        <v>44914</v>
      </c>
      <c r="N16" s="18"/>
      <c r="O16" s="29"/>
      <c r="P16" s="19"/>
      <c r="Q16" s="19"/>
      <c r="R16" s="34">
        <v>0</v>
      </c>
      <c r="S16" s="34"/>
      <c r="T16" s="34">
        <v>0</v>
      </c>
      <c r="U16" s="34"/>
      <c r="V16" s="16" t="s">
        <v>60</v>
      </c>
      <c r="X16" s="35">
        <f t="shared" ref="X16:X19" si="0">J16+K16</f>
        <v>44959</v>
      </c>
    </row>
    <row r="17" s="2" customFormat="1" ht="21" spans="1:24">
      <c r="A17" s="16" t="s">
        <v>61</v>
      </c>
      <c r="B17" s="17" t="s">
        <v>62</v>
      </c>
      <c r="C17" s="18"/>
      <c r="D17" s="17" t="s">
        <v>52</v>
      </c>
      <c r="E17" s="19"/>
      <c r="F17" s="19"/>
      <c r="G17" s="20" t="s">
        <v>45</v>
      </c>
      <c r="H17" s="17" t="s">
        <v>46</v>
      </c>
      <c r="I17" s="20" t="s">
        <v>63</v>
      </c>
      <c r="J17" s="28">
        <v>44839</v>
      </c>
      <c r="K17" s="30">
        <v>120</v>
      </c>
      <c r="L17" s="29">
        <v>101247</v>
      </c>
      <c r="M17" s="28"/>
      <c r="N17" s="18"/>
      <c r="O17" s="29"/>
      <c r="P17" s="19"/>
      <c r="Q17" s="19"/>
      <c r="R17" s="34">
        <v>0</v>
      </c>
      <c r="S17" s="34"/>
      <c r="T17" s="34">
        <v>0</v>
      </c>
      <c r="U17" s="34"/>
      <c r="V17" s="16" t="s">
        <v>64</v>
      </c>
      <c r="X17" s="35">
        <f t="shared" si="0"/>
        <v>44959</v>
      </c>
    </row>
    <row r="18" s="2" customFormat="1" ht="35" spans="1:24">
      <c r="A18" s="16" t="s">
        <v>65</v>
      </c>
      <c r="B18" s="17" t="s">
        <v>66</v>
      </c>
      <c r="C18" s="18"/>
      <c r="D18" s="17" t="s">
        <v>52</v>
      </c>
      <c r="E18" s="19"/>
      <c r="F18" s="19"/>
      <c r="G18" s="20" t="s">
        <v>57</v>
      </c>
      <c r="H18" s="17" t="s">
        <v>58</v>
      </c>
      <c r="I18" s="20" t="s">
        <v>67</v>
      </c>
      <c r="J18" s="28">
        <v>44839</v>
      </c>
      <c r="K18" s="30">
        <v>365</v>
      </c>
      <c r="L18" s="29">
        <v>944727.37</v>
      </c>
      <c r="M18" s="28">
        <v>44914</v>
      </c>
      <c r="N18" s="18"/>
      <c r="O18" s="29"/>
      <c r="P18" s="19"/>
      <c r="Q18" s="19"/>
      <c r="R18" s="34">
        <v>0</v>
      </c>
      <c r="S18" s="34"/>
      <c r="T18" s="34">
        <v>0</v>
      </c>
      <c r="U18" s="34"/>
      <c r="V18" s="16" t="s">
        <v>54</v>
      </c>
      <c r="X18" s="35">
        <f t="shared" si="0"/>
        <v>45204</v>
      </c>
    </row>
    <row r="19" s="2" customFormat="1" ht="21" spans="1:24">
      <c r="A19" s="16" t="s">
        <v>68</v>
      </c>
      <c r="B19" s="17" t="s">
        <v>69</v>
      </c>
      <c r="C19" s="18"/>
      <c r="D19" s="17" t="s">
        <v>52</v>
      </c>
      <c r="E19" s="19"/>
      <c r="F19" s="19"/>
      <c r="G19" s="20" t="s">
        <v>45</v>
      </c>
      <c r="H19" s="17" t="s">
        <v>46</v>
      </c>
      <c r="I19" s="20" t="s">
        <v>70</v>
      </c>
      <c r="J19" s="28">
        <v>44873</v>
      </c>
      <c r="K19" s="30">
        <v>300</v>
      </c>
      <c r="L19" s="29">
        <v>734344.79</v>
      </c>
      <c r="M19" s="28"/>
      <c r="N19" s="18"/>
      <c r="O19" s="29"/>
      <c r="P19" s="19"/>
      <c r="Q19" s="19"/>
      <c r="R19" s="34">
        <v>0</v>
      </c>
      <c r="S19" s="34"/>
      <c r="T19" s="34">
        <v>0</v>
      </c>
      <c r="U19" s="34"/>
      <c r="V19" s="16" t="s">
        <v>64</v>
      </c>
      <c r="X19" s="35">
        <f t="shared" si="0"/>
        <v>45173</v>
      </c>
    </row>
  </sheetData>
  <mergeCells count="31">
    <mergeCell ref="A1:M1"/>
    <mergeCell ref="A2:M2"/>
    <mergeCell ref="A3:M3"/>
    <mergeCell ref="A5:D5"/>
    <mergeCell ref="K5:M5"/>
    <mergeCell ref="K6:L6"/>
    <mergeCell ref="A7:G7"/>
    <mergeCell ref="C10:F10"/>
    <mergeCell ref="G10:J10"/>
    <mergeCell ref="N10:O10"/>
    <mergeCell ref="Q10:T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0:P12"/>
    <mergeCell ref="Q11:Q12"/>
    <mergeCell ref="R11:R12"/>
    <mergeCell ref="S11:S12"/>
    <mergeCell ref="T11:T12"/>
    <mergeCell ref="U10:U12"/>
    <mergeCell ref="V10:V12"/>
  </mergeCells>
  <printOptions horizontalCentered="1"/>
  <pageMargins left="0.0784722222222222" right="0.0784722222222222" top="0.747916666666667" bottom="0.747916666666667" header="0.511805555555555" footer="0.511805555555555"/>
  <pageSetup paperSize="9" scale="79" firstPageNumber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20" zoomScaleNormal="120" workbookViewId="0">
      <selection activeCell="D5" sqref="D5"/>
    </sheetView>
  </sheetViews>
  <sheetFormatPr defaultColWidth="9" defaultRowHeight="12.5"/>
  <cols>
    <col min="1" max="4" width="8.70909090909091"/>
    <col min="5" max="5" width="9.28181818181818"/>
    <col min="6" max="1025" width="8.70909090909091"/>
  </cols>
  <sheetData/>
  <pageMargins left="0.511805555555555" right="0.511805555555555" top="0.7875" bottom="0.7875" header="0.511805555555555" footer="0.511805555555555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bruno.teixeira</cp:lastModifiedBy>
  <cp:revision>1</cp:revision>
  <dcterms:created xsi:type="dcterms:W3CDTF">2016-01-04T12:16:00Z</dcterms:created>
  <cp:lastPrinted>2023-01-10T16:31:00Z</cp:lastPrinted>
  <dcterms:modified xsi:type="dcterms:W3CDTF">2024-03-15T13:51:19Z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1046-12.2.0.13518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